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95" windowHeight="8415"/>
  </bookViews>
  <sheets>
    <sheet name="podstatne_mena" sheetId="1" r:id="rId1"/>
  </sheets>
  <calcPr calcId="125725"/>
</workbook>
</file>

<file path=xl/calcChain.xml><?xml version="1.0" encoding="utf-8"?>
<calcChain xmlns="http://schemas.openxmlformats.org/spreadsheetml/2006/main">
  <c r="D40" i="1"/>
  <c r="D39"/>
  <c r="D38"/>
  <c r="D37"/>
  <c r="D36"/>
  <c r="D35"/>
  <c r="D34"/>
  <c r="D33"/>
  <c r="D32"/>
  <c r="D31"/>
  <c r="H26"/>
  <c r="H25"/>
  <c r="H24"/>
  <c r="H23"/>
  <c r="H22"/>
  <c r="H21"/>
  <c r="H20"/>
  <c r="H19"/>
  <c r="L15"/>
  <c r="L14"/>
  <c r="L13"/>
  <c r="L12"/>
  <c r="L11"/>
  <c r="L10"/>
  <c r="L9"/>
  <c r="L8"/>
  <c r="D15"/>
  <c r="D14"/>
  <c r="D13"/>
  <c r="D12"/>
  <c r="D11"/>
  <c r="D10"/>
  <c r="D9"/>
  <c r="D8"/>
  <c r="L40"/>
  <c r="L39"/>
  <c r="L38"/>
  <c r="L37"/>
  <c r="L36"/>
  <c r="L35"/>
  <c r="L34"/>
  <c r="L33"/>
  <c r="L32"/>
  <c r="L31"/>
  <c r="J45" l="1"/>
  <c r="J47" s="1"/>
  <c r="J46" l="1"/>
</calcChain>
</file>

<file path=xl/sharedStrings.xml><?xml version="1.0" encoding="utf-8"?>
<sst xmlns="http://schemas.openxmlformats.org/spreadsheetml/2006/main" count="55" uniqueCount="55">
  <si>
    <t>kuchár</t>
  </si>
  <si>
    <t>kosť</t>
  </si>
  <si>
    <t>kameň</t>
  </si>
  <si>
    <t>koza</t>
  </si>
  <si>
    <t>kamenár</t>
  </si>
  <si>
    <t>kôň</t>
  </si>
  <si>
    <t>kapusta</t>
  </si>
  <si>
    <t>krab</t>
  </si>
  <si>
    <t>2. Urč rod podstatných mien.</t>
  </si>
  <si>
    <t>most</t>
  </si>
  <si>
    <t>mydlo</t>
  </si>
  <si>
    <t>mama</t>
  </si>
  <si>
    <t>mlieko</t>
  </si>
  <si>
    <t>med</t>
  </si>
  <si>
    <t>mlyn</t>
  </si>
  <si>
    <t>myš</t>
  </si>
  <si>
    <t>mača</t>
  </si>
  <si>
    <t>3. Urč číslo podstatných mien.</t>
  </si>
  <si>
    <t>synovia</t>
  </si>
  <si>
    <t>syr</t>
  </si>
  <si>
    <t>smotana</t>
  </si>
  <si>
    <t>skaly</t>
  </si>
  <si>
    <t>sirupy</t>
  </si>
  <si>
    <t>slon</t>
  </si>
  <si>
    <t>sestry</t>
  </si>
  <si>
    <t>sused</t>
  </si>
  <si>
    <t>4. Urč pád podstatných mien.</t>
  </si>
  <si>
    <t>k oknu</t>
  </si>
  <si>
    <t>pri stole</t>
  </si>
  <si>
    <t>od tety</t>
  </si>
  <si>
    <t>so synom</t>
  </si>
  <si>
    <t>pre otca</t>
  </si>
  <si>
    <t>v zošite</t>
  </si>
  <si>
    <t>za sklom</t>
  </si>
  <si>
    <t>dedko</t>
  </si>
  <si>
    <t>na knihe</t>
  </si>
  <si>
    <t>z pera</t>
  </si>
  <si>
    <t>otcovia</t>
  </si>
  <si>
    <t>z okien</t>
  </si>
  <si>
    <t>za lesmi</t>
  </si>
  <si>
    <t>v očiach</t>
  </si>
  <si>
    <t>pre levy</t>
  </si>
  <si>
    <t>od strýkov</t>
  </si>
  <si>
    <t>turisti</t>
  </si>
  <si>
    <t>so žemľami</t>
  </si>
  <si>
    <t>pri domoch</t>
  </si>
  <si>
    <t>na mydlách</t>
  </si>
  <si>
    <t>Maximálny počet bodov:</t>
  </si>
  <si>
    <t>Dosiahnutý počet bodov:</t>
  </si>
  <si>
    <t>% úspešnosti:</t>
  </si>
  <si>
    <t>Známka:</t>
  </si>
  <si>
    <t>(vpíš: sg = singulár, pl = plurál)</t>
  </si>
  <si>
    <t>1. Čo pomenúva podstatné meno?                                                                            (vpíš: o = osoba, z = zviera, v = vec)</t>
  </si>
  <si>
    <t>(vpíš: mr = mužský rod, zr = ženský rod, sr = stredný rod)</t>
  </si>
  <si>
    <t>(vpíš: N - nominatív, G - genitív, D - datív, A - akuzatív, L - lokál, I - instrumentál)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</si>
</sst>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9" tint="0.79998168889431442"/>
      <name val="Calibri"/>
      <family val="2"/>
      <charset val="238"/>
      <scheme val="minor"/>
    </font>
    <font>
      <b/>
      <sz val="16"/>
      <color theme="9" tint="0.79998168889431442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0" xfId="0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10" fontId="6" fillId="3" borderId="9" xfId="0" applyNumberFormat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/>
    <xf numFmtId="0" fontId="4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/>
      <protection hidden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18</xdr:row>
      <xdr:rowOff>152400</xdr:rowOff>
    </xdr:from>
    <xdr:to>
      <xdr:col>4</xdr:col>
      <xdr:colOff>0</xdr:colOff>
      <xdr:row>24</xdr:row>
      <xdr:rowOff>38100</xdr:rowOff>
    </xdr:to>
    <xdr:pic>
      <xdr:nvPicPr>
        <xdr:cNvPr id="4" name="Obrázok 3" descr="p67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4610100"/>
          <a:ext cx="1628775" cy="1371600"/>
        </a:xfrm>
        <a:prstGeom prst="rect">
          <a:avLst/>
        </a:prstGeom>
        <a:effectLst>
          <a:glow rad="228600">
            <a:schemeClr val="accent2">
              <a:satMod val="175000"/>
              <a:alpha val="40000"/>
            </a:schemeClr>
          </a:glow>
        </a:effectLst>
      </xdr:spPr>
    </xdr:pic>
    <xdr:clientData/>
  </xdr:twoCellAnchor>
  <xdr:oneCellAnchor>
    <xdr:from>
      <xdr:col>2</xdr:col>
      <xdr:colOff>361950</xdr:colOff>
      <xdr:row>0</xdr:row>
      <xdr:rowOff>342900</xdr:rowOff>
    </xdr:from>
    <xdr:ext cx="5962650" cy="1042943"/>
    <xdr:sp macro="" textlink="">
      <xdr:nvSpPr>
        <xdr:cNvPr id="2" name="Obdĺžnik 1"/>
        <xdr:cNvSpPr/>
      </xdr:nvSpPr>
      <xdr:spPr>
        <a:xfrm>
          <a:off x="2028825" y="342900"/>
          <a:ext cx="5962650" cy="104294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sk-SK" sz="6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Podstatné mená</a:t>
          </a:r>
        </a:p>
      </xdr:txBody>
    </xdr:sp>
    <xdr:clientData/>
  </xdr:oneCellAnchor>
  <xdr:twoCellAnchor editAs="oneCell">
    <xdr:from>
      <xdr:col>9</xdr:col>
      <xdr:colOff>476250</xdr:colOff>
      <xdr:row>18</xdr:row>
      <xdr:rowOff>19050</xdr:rowOff>
    </xdr:from>
    <xdr:to>
      <xdr:col>12</xdr:col>
      <xdr:colOff>38100</xdr:colOff>
      <xdr:row>24</xdr:row>
      <xdr:rowOff>209550</xdr:rowOff>
    </xdr:to>
    <xdr:pic>
      <xdr:nvPicPr>
        <xdr:cNvPr id="6" name="Obrázok 5" descr="p78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48325" y="4476750"/>
          <a:ext cx="1676400" cy="1676400"/>
        </a:xfrm>
        <a:prstGeom prst="rect">
          <a:avLst/>
        </a:prstGeom>
        <a:effectLst>
          <a:glow rad="228600">
            <a:schemeClr val="accent2">
              <a:satMod val="175000"/>
              <a:alpha val="40000"/>
            </a:schemeClr>
          </a:glow>
        </a:effectLst>
      </xdr:spPr>
    </xdr:pic>
    <xdr:clientData/>
  </xdr:twoCellAnchor>
  <xdr:twoCellAnchor editAs="oneCell">
    <xdr:from>
      <xdr:col>3</xdr:col>
      <xdr:colOff>581025</xdr:colOff>
      <xdr:row>47</xdr:row>
      <xdr:rowOff>133350</xdr:rowOff>
    </xdr:from>
    <xdr:to>
      <xdr:col>10</xdr:col>
      <xdr:colOff>133350</xdr:colOff>
      <xdr:row>53</xdr:row>
      <xdr:rowOff>66675</xdr:rowOff>
    </xdr:to>
    <xdr:pic>
      <xdr:nvPicPr>
        <xdr:cNvPr id="7" name="Obrázok 6" descr="p57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0" y="11772900"/>
          <a:ext cx="4276725" cy="1419225"/>
        </a:xfrm>
        <a:prstGeom prst="rect">
          <a:avLst/>
        </a:prstGeom>
        <a:effectLst>
          <a:glow rad="228600">
            <a:schemeClr val="accent2">
              <a:satMod val="175000"/>
              <a:alpha val="40000"/>
            </a:schemeClr>
          </a:glow>
        </a:effectLst>
      </xdr:spPr>
    </xdr:pic>
    <xdr:clientData/>
  </xdr:twoCellAnchor>
  <xdr:twoCellAnchor editAs="oneCell">
    <xdr:from>
      <xdr:col>4</xdr:col>
      <xdr:colOff>434045</xdr:colOff>
      <xdr:row>28</xdr:row>
      <xdr:rowOff>171450</xdr:rowOff>
    </xdr:from>
    <xdr:to>
      <xdr:col>8</xdr:col>
      <xdr:colOff>371475</xdr:colOff>
      <xdr:row>42</xdr:row>
      <xdr:rowOff>28576</xdr:rowOff>
    </xdr:to>
    <xdr:pic>
      <xdr:nvPicPr>
        <xdr:cNvPr id="10" name="Obrázok 9" descr="27sneh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548595" y="7105650"/>
          <a:ext cx="2528230" cy="3324226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666750</xdr:colOff>
      <xdr:row>5</xdr:row>
      <xdr:rowOff>142875</xdr:rowOff>
    </xdr:from>
    <xdr:to>
      <xdr:col>7</xdr:col>
      <xdr:colOff>590550</xdr:colOff>
      <xdr:row>14</xdr:row>
      <xdr:rowOff>238125</xdr:rowOff>
    </xdr:to>
    <xdr:pic>
      <xdr:nvPicPr>
        <xdr:cNvPr id="12" name="Obrázok 11" descr="p69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781300" y="1381125"/>
          <a:ext cx="1800225" cy="2324100"/>
        </a:xfrm>
        <a:prstGeom prst="rect">
          <a:avLst/>
        </a:prstGeom>
        <a:effectLst>
          <a:glow rad="228600">
            <a:schemeClr val="accent2">
              <a:satMod val="175000"/>
              <a:alpha val="40000"/>
            </a:schemeClr>
          </a:glow>
        </a:effectLst>
      </xdr:spPr>
    </xdr:pic>
    <xdr:clientData/>
  </xdr:twoCellAnchor>
  <xdr:twoCellAnchor editAs="oneCell">
    <xdr:from>
      <xdr:col>12</xdr:col>
      <xdr:colOff>133350</xdr:colOff>
      <xdr:row>0</xdr:row>
      <xdr:rowOff>9525</xdr:rowOff>
    </xdr:from>
    <xdr:to>
      <xdr:col>13</xdr:col>
      <xdr:colOff>466725</xdr:colOff>
      <xdr:row>0</xdr:row>
      <xdr:rowOff>1440878</xdr:rowOff>
    </xdr:to>
    <xdr:pic>
      <xdr:nvPicPr>
        <xdr:cNvPr id="13" name="Obrázok 12" descr="p70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134350" y="9525"/>
          <a:ext cx="1047750" cy="1431353"/>
        </a:xfrm>
        <a:prstGeom prst="rect">
          <a:avLst/>
        </a:prstGeom>
        <a:ln>
          <a:noFill/>
        </a:ln>
        <a:effectLst>
          <a:glow rad="101600">
            <a:schemeClr val="accent2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oneCellAnchor>
    <xdr:from>
      <xdr:col>0</xdr:col>
      <xdr:colOff>88422</xdr:colOff>
      <xdr:row>0</xdr:row>
      <xdr:rowOff>29114</xdr:rowOff>
    </xdr:from>
    <xdr:ext cx="2416431" cy="342786"/>
    <xdr:sp macro="" textlink="">
      <xdr:nvSpPr>
        <xdr:cNvPr id="9" name="Obdĺžnik 8"/>
        <xdr:cNvSpPr/>
      </xdr:nvSpPr>
      <xdr:spPr>
        <a:xfrm>
          <a:off x="88422" y="29114"/>
          <a:ext cx="2416431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sk-SK" sz="1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PaedDr. Jana Humeníková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showGridLines="0" tabSelected="1" workbookViewId="0">
      <pane ySplit="1" topLeftCell="A2" activePane="bottomLeft" state="frozen"/>
      <selection pane="bottomLeft" activeCell="K8" sqref="K8"/>
    </sheetView>
  </sheetViews>
  <sheetFormatPr defaultColWidth="10.7109375" defaultRowHeight="20.100000000000001" customHeight="1"/>
  <cols>
    <col min="1" max="1" width="10.7109375" style="1"/>
    <col min="2" max="2" width="14.28515625" style="1" customWidth="1"/>
    <col min="3" max="3" width="6.7109375" style="1" customWidth="1"/>
    <col min="4" max="6" width="10.7109375" style="1"/>
    <col min="7" max="7" width="6.7109375" style="1" customWidth="1"/>
    <col min="8" max="8" width="10.7109375" style="1"/>
    <col min="9" max="9" width="7" style="1" customWidth="1"/>
    <col min="10" max="10" width="14.28515625" style="1" customWidth="1"/>
    <col min="11" max="11" width="6.7109375" style="1" customWidth="1"/>
    <col min="12" max="16384" width="10.7109375" style="1"/>
  </cols>
  <sheetData>
    <row r="1" spans="1:18" ht="118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0.75" hidden="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.5" hidden="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0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</row>
    <row r="5" spans="1:18" ht="20.100000000000001" customHeight="1">
      <c r="A5" s="4"/>
      <c r="B5" s="28" t="s">
        <v>52</v>
      </c>
      <c r="C5" s="28"/>
      <c r="D5" s="28"/>
      <c r="E5" s="28"/>
      <c r="F5" s="28"/>
      <c r="G5" s="4"/>
      <c r="H5" s="17" t="s">
        <v>8</v>
      </c>
      <c r="I5" s="17"/>
      <c r="J5" s="17"/>
      <c r="K5" s="17"/>
      <c r="L5" s="17"/>
      <c r="M5" s="4"/>
      <c r="N5" s="4"/>
      <c r="O5" s="4"/>
      <c r="P5" s="4"/>
      <c r="Q5" s="4"/>
    </row>
    <row r="6" spans="1:18" ht="20.100000000000001" customHeight="1">
      <c r="A6" s="4"/>
      <c r="B6" s="28"/>
      <c r="C6" s="28"/>
      <c r="D6" s="28"/>
      <c r="E6" s="28"/>
      <c r="F6" s="28"/>
      <c r="G6" s="4"/>
      <c r="H6" s="29" t="s">
        <v>53</v>
      </c>
      <c r="I6" s="29"/>
      <c r="J6" s="29"/>
      <c r="K6" s="29"/>
      <c r="L6" s="29"/>
      <c r="M6" s="4"/>
      <c r="N6" s="4"/>
      <c r="O6" s="4"/>
      <c r="P6" s="4"/>
      <c r="Q6" s="4"/>
    </row>
    <row r="7" spans="1:18" ht="20.100000000000001" customHeight="1">
      <c r="A7" s="4"/>
      <c r="B7" s="4"/>
      <c r="C7" s="4"/>
      <c r="D7" s="4"/>
      <c r="E7" s="4"/>
      <c r="F7" s="4"/>
      <c r="G7" s="4"/>
      <c r="H7" s="4"/>
      <c r="I7" s="5"/>
      <c r="J7" s="4"/>
      <c r="K7" s="4"/>
      <c r="L7" s="4"/>
      <c r="M7" s="4"/>
      <c r="N7" s="4"/>
      <c r="O7" s="4"/>
      <c r="P7" s="4"/>
      <c r="Q7" s="4"/>
    </row>
    <row r="8" spans="1:18" ht="20.100000000000001" customHeight="1">
      <c r="A8" s="4"/>
      <c r="B8" s="6" t="s">
        <v>0</v>
      </c>
      <c r="C8" s="14"/>
      <c r="D8" s="7">
        <f>IF(C8="o",1,0)</f>
        <v>0</v>
      </c>
      <c r="E8" s="4"/>
      <c r="F8" s="4"/>
      <c r="G8" s="4"/>
      <c r="H8" s="4"/>
      <c r="I8" s="4"/>
      <c r="J8" s="6" t="s">
        <v>9</v>
      </c>
      <c r="K8" s="15"/>
      <c r="L8" s="7">
        <f>IF(K8="mr",1,0)</f>
        <v>0</v>
      </c>
      <c r="M8" s="4"/>
      <c r="N8" s="4"/>
      <c r="O8" s="4"/>
      <c r="P8" s="4"/>
      <c r="Q8" s="4"/>
    </row>
    <row r="9" spans="1:18" ht="20.100000000000001" customHeight="1">
      <c r="A9" s="4"/>
      <c r="B9" s="6" t="s">
        <v>1</v>
      </c>
      <c r="C9" s="14"/>
      <c r="D9" s="7">
        <f>IF(C9="v",1,0)</f>
        <v>0</v>
      </c>
      <c r="E9" s="4"/>
      <c r="F9" s="4"/>
      <c r="G9" s="4"/>
      <c r="H9" s="4"/>
      <c r="I9" s="4"/>
      <c r="J9" s="6" t="s">
        <v>10</v>
      </c>
      <c r="K9" s="15"/>
      <c r="L9" s="7">
        <f>IF(K9="sr",1,0)</f>
        <v>0</v>
      </c>
      <c r="M9" s="4"/>
      <c r="N9" s="4"/>
      <c r="O9" s="4"/>
      <c r="P9" s="4"/>
      <c r="Q9" s="4"/>
    </row>
    <row r="10" spans="1:18" ht="20.100000000000001" customHeight="1">
      <c r="A10" s="4"/>
      <c r="B10" s="6" t="s">
        <v>2</v>
      </c>
      <c r="C10" s="14"/>
      <c r="D10" s="7">
        <f>IF(C10="v",1,0)</f>
        <v>0</v>
      </c>
      <c r="E10" s="4"/>
      <c r="F10" s="4"/>
      <c r="G10" s="4"/>
      <c r="H10" s="4"/>
      <c r="I10" s="4"/>
      <c r="J10" s="6" t="s">
        <v>11</v>
      </c>
      <c r="K10" s="15"/>
      <c r="L10" s="7">
        <f>IF(K10="zr",1,0)</f>
        <v>0</v>
      </c>
      <c r="M10" s="4"/>
      <c r="N10" s="4"/>
      <c r="O10" s="4"/>
      <c r="P10" s="4"/>
      <c r="Q10" s="4"/>
    </row>
    <row r="11" spans="1:18" ht="20.100000000000001" customHeight="1">
      <c r="A11" s="4"/>
      <c r="B11" s="6" t="s">
        <v>3</v>
      </c>
      <c r="C11" s="14"/>
      <c r="D11" s="7">
        <f>IF(C11="z",1,0)</f>
        <v>0</v>
      </c>
      <c r="E11" s="4"/>
      <c r="F11" s="4"/>
      <c r="G11" s="4"/>
      <c r="H11" s="4"/>
      <c r="I11" s="4"/>
      <c r="J11" s="6" t="s">
        <v>12</v>
      </c>
      <c r="K11" s="15"/>
      <c r="L11" s="7">
        <f>IF(K11="sr",1,0)</f>
        <v>0</v>
      </c>
      <c r="M11" s="4"/>
      <c r="N11" s="4"/>
      <c r="O11" s="4"/>
      <c r="P11" s="4"/>
      <c r="Q11" s="4"/>
    </row>
    <row r="12" spans="1:18" ht="20.100000000000001" customHeight="1">
      <c r="A12" s="4"/>
      <c r="B12" s="6" t="s">
        <v>4</v>
      </c>
      <c r="C12" s="14"/>
      <c r="D12" s="7">
        <f>IF(C12="o",1,0)</f>
        <v>0</v>
      </c>
      <c r="E12" s="4"/>
      <c r="F12" s="4"/>
      <c r="G12" s="4"/>
      <c r="H12" s="4"/>
      <c r="I12" s="4"/>
      <c r="J12" s="6" t="s">
        <v>13</v>
      </c>
      <c r="K12" s="15"/>
      <c r="L12" s="7">
        <f>IF(K12="mr",1,0)</f>
        <v>0</v>
      </c>
      <c r="M12" s="4"/>
      <c r="N12" s="4"/>
      <c r="O12" s="4"/>
      <c r="P12" s="4"/>
      <c r="Q12" s="4"/>
    </row>
    <row r="13" spans="1:18" ht="20.100000000000001" customHeight="1">
      <c r="A13" s="4"/>
      <c r="B13" s="6" t="s">
        <v>5</v>
      </c>
      <c r="C13" s="14"/>
      <c r="D13" s="7">
        <f>IF(C13="z",1,0)</f>
        <v>0</v>
      </c>
      <c r="E13" s="4"/>
      <c r="F13" s="4"/>
      <c r="G13" s="4"/>
      <c r="H13" s="4"/>
      <c r="I13" s="4"/>
      <c r="J13" s="6" t="s">
        <v>14</v>
      </c>
      <c r="K13" s="15"/>
      <c r="L13" s="7">
        <f>IF(K13="mr",1,0)</f>
        <v>0</v>
      </c>
      <c r="M13" s="4"/>
      <c r="N13" s="4"/>
      <c r="O13" s="4"/>
      <c r="P13" s="4"/>
      <c r="Q13" s="4"/>
    </row>
    <row r="14" spans="1:18" ht="20.100000000000001" customHeight="1">
      <c r="A14" s="4"/>
      <c r="B14" s="6" t="s">
        <v>6</v>
      </c>
      <c r="C14" s="14"/>
      <c r="D14" s="7">
        <f>IF(C14="v",1,0)</f>
        <v>0</v>
      </c>
      <c r="E14" s="4"/>
      <c r="F14" s="4"/>
      <c r="G14" s="4"/>
      <c r="H14" s="4"/>
      <c r="I14" s="4"/>
      <c r="J14" s="6" t="s">
        <v>15</v>
      </c>
      <c r="K14" s="15"/>
      <c r="L14" s="7">
        <f>IF(K14="zr",1,0)</f>
        <v>0</v>
      </c>
      <c r="M14" s="4"/>
      <c r="N14" s="4"/>
      <c r="O14" s="4"/>
      <c r="P14" s="4"/>
      <c r="Q14" s="4"/>
    </row>
    <row r="15" spans="1:18" ht="20.100000000000001" customHeight="1">
      <c r="A15" s="4"/>
      <c r="B15" s="6" t="s">
        <v>7</v>
      </c>
      <c r="C15" s="14"/>
      <c r="D15" s="7">
        <f>IF(C15="z",1,0)</f>
        <v>0</v>
      </c>
      <c r="E15" s="4"/>
      <c r="F15" s="4"/>
      <c r="G15" s="4"/>
      <c r="H15" s="4"/>
      <c r="I15" s="4"/>
      <c r="J15" s="6" t="s">
        <v>16</v>
      </c>
      <c r="K15" s="15"/>
      <c r="L15" s="7">
        <f>IF(K15="sr",1,0)</f>
        <v>0</v>
      </c>
      <c r="M15" s="4"/>
      <c r="N15" s="4"/>
      <c r="O15" s="4"/>
      <c r="P15" s="4"/>
      <c r="Q15" s="4"/>
    </row>
    <row r="16" spans="1:18" ht="20.100000000000001" customHeight="1">
      <c r="A16" s="4"/>
      <c r="B16" s="8"/>
      <c r="C16" s="8"/>
      <c r="D16" s="8"/>
      <c r="E16" s="17" t="s">
        <v>17</v>
      </c>
      <c r="F16" s="27"/>
      <c r="G16" s="27"/>
      <c r="H16" s="27"/>
      <c r="I16" s="27"/>
      <c r="J16" s="4"/>
      <c r="K16" s="4"/>
      <c r="L16" s="4"/>
      <c r="M16" s="4"/>
      <c r="N16" s="4"/>
      <c r="O16" s="4"/>
      <c r="P16" s="4"/>
      <c r="Q16" s="4"/>
    </row>
    <row r="17" spans="1:17" ht="20.100000000000001" customHeight="1">
      <c r="A17" s="4"/>
      <c r="B17" s="8"/>
      <c r="C17" s="5"/>
      <c r="D17" s="5"/>
      <c r="E17" s="17" t="s">
        <v>51</v>
      </c>
      <c r="F17" s="17"/>
      <c r="G17" s="17"/>
      <c r="H17" s="17"/>
      <c r="I17" s="17"/>
      <c r="J17" s="4"/>
      <c r="K17" s="4"/>
      <c r="L17" s="4"/>
      <c r="M17" s="4"/>
      <c r="N17" s="4"/>
      <c r="O17" s="4"/>
      <c r="P17" s="4"/>
      <c r="Q17" s="4"/>
    </row>
    <row r="18" spans="1:17" ht="20.100000000000001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0.100000000000001" customHeight="1">
      <c r="A19" s="4"/>
      <c r="B19" s="4"/>
      <c r="C19" s="4"/>
      <c r="D19" s="4"/>
      <c r="E19" s="4"/>
      <c r="F19" s="6" t="s">
        <v>18</v>
      </c>
      <c r="G19" s="16"/>
      <c r="H19" s="7">
        <f>IF(G19="pl",1,0)</f>
        <v>0</v>
      </c>
      <c r="I19" s="4"/>
      <c r="J19" s="4"/>
      <c r="K19" s="4"/>
      <c r="L19" s="4"/>
      <c r="M19" s="4"/>
      <c r="N19" s="4"/>
      <c r="O19" s="4"/>
      <c r="P19" s="4"/>
      <c r="Q19" s="4"/>
    </row>
    <row r="20" spans="1:17" ht="20.100000000000001" customHeight="1">
      <c r="A20" s="4"/>
      <c r="B20" s="4"/>
      <c r="C20" s="4"/>
      <c r="D20" s="4"/>
      <c r="E20" s="4"/>
      <c r="F20" s="6" t="s">
        <v>19</v>
      </c>
      <c r="G20" s="16"/>
      <c r="H20" s="7">
        <f>IF(G20="sg",1,0)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20.100000000000001" customHeight="1">
      <c r="A21" s="4"/>
      <c r="B21" s="4"/>
      <c r="C21" s="4"/>
      <c r="D21" s="4"/>
      <c r="E21" s="4"/>
      <c r="F21" s="6" t="s">
        <v>20</v>
      </c>
      <c r="G21" s="16"/>
      <c r="H21" s="7">
        <f>IF(G21="sg",1,0)</f>
        <v>0</v>
      </c>
      <c r="I21" s="4"/>
      <c r="J21" s="4"/>
      <c r="K21" s="4"/>
      <c r="L21" s="4"/>
      <c r="M21" s="4"/>
      <c r="N21" s="4"/>
      <c r="O21" s="4"/>
      <c r="P21" s="4"/>
      <c r="Q21" s="4"/>
    </row>
    <row r="22" spans="1:17" ht="20.100000000000001" customHeight="1">
      <c r="A22" s="4"/>
      <c r="B22" s="4"/>
      <c r="C22" s="4"/>
      <c r="D22" s="4"/>
      <c r="E22" s="4"/>
      <c r="F22" s="6" t="s">
        <v>21</v>
      </c>
      <c r="G22" s="16"/>
      <c r="H22" s="7">
        <f>IF(G22="pl",1,0)</f>
        <v>0</v>
      </c>
      <c r="I22" s="4"/>
      <c r="J22" s="4"/>
      <c r="K22" s="4"/>
      <c r="L22" s="4"/>
      <c r="M22" s="4"/>
      <c r="N22" s="4"/>
      <c r="O22" s="4"/>
      <c r="P22" s="4"/>
      <c r="Q22" s="4"/>
    </row>
    <row r="23" spans="1:17" ht="20.100000000000001" customHeight="1">
      <c r="A23" s="4"/>
      <c r="B23" s="4"/>
      <c r="C23" s="4"/>
      <c r="D23" s="4"/>
      <c r="E23" s="4"/>
      <c r="F23" s="6" t="s">
        <v>22</v>
      </c>
      <c r="G23" s="16"/>
      <c r="H23" s="7">
        <f>IF(G23="pl",1,0)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20.100000000000001" customHeight="1">
      <c r="A24" s="4"/>
      <c r="B24" s="4"/>
      <c r="C24" s="4"/>
      <c r="D24" s="4"/>
      <c r="E24" s="4"/>
      <c r="F24" s="6" t="s">
        <v>23</v>
      </c>
      <c r="G24" s="16"/>
      <c r="H24" s="7">
        <f>IF(G24="sg",1,0)</f>
        <v>0</v>
      </c>
      <c r="I24" s="4"/>
      <c r="J24" s="4"/>
      <c r="K24" s="4"/>
      <c r="L24" s="4"/>
      <c r="M24" s="4"/>
      <c r="N24" s="4"/>
      <c r="O24" s="4"/>
      <c r="P24" s="4"/>
      <c r="Q24" s="4"/>
    </row>
    <row r="25" spans="1:17" ht="20.100000000000001" customHeight="1">
      <c r="A25" s="4"/>
      <c r="B25" s="4"/>
      <c r="C25" s="4"/>
      <c r="D25" s="4"/>
      <c r="E25" s="4"/>
      <c r="F25" s="6" t="s">
        <v>24</v>
      </c>
      <c r="G25" s="16"/>
      <c r="H25" s="7">
        <f>IF(G25="pl",1,0)</f>
        <v>0</v>
      </c>
      <c r="I25" s="4"/>
      <c r="J25" s="4"/>
      <c r="K25" s="4"/>
      <c r="L25" s="4"/>
      <c r="M25" s="4"/>
      <c r="N25" s="4"/>
      <c r="O25" s="4"/>
      <c r="P25" s="4"/>
      <c r="Q25" s="4"/>
    </row>
    <row r="26" spans="1:17" ht="20.100000000000001" customHeight="1">
      <c r="A26" s="4"/>
      <c r="B26" s="4"/>
      <c r="C26" s="4"/>
      <c r="D26" s="4"/>
      <c r="E26" s="4"/>
      <c r="F26" s="6" t="s">
        <v>25</v>
      </c>
      <c r="G26" s="16"/>
      <c r="H26" s="7">
        <f>IF(G26="sg",1,0)</f>
        <v>0</v>
      </c>
      <c r="I26" s="4"/>
      <c r="J26" s="4"/>
      <c r="K26" s="4"/>
      <c r="L26" s="4"/>
      <c r="M26" s="4"/>
      <c r="N26" s="4"/>
      <c r="O26" s="4"/>
      <c r="P26" s="4"/>
      <c r="Q26" s="4"/>
    </row>
    <row r="27" spans="1:17" ht="20.100000000000001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0.100000000000001" customHeight="1">
      <c r="A28" s="4"/>
      <c r="B28" s="17" t="s">
        <v>26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4"/>
      <c r="N28" s="4"/>
      <c r="O28" s="4"/>
      <c r="P28" s="4"/>
      <c r="Q28" s="4"/>
    </row>
    <row r="29" spans="1:17" ht="20.100000000000001" customHeight="1">
      <c r="A29" s="4"/>
      <c r="B29" s="17" t="s">
        <v>54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4"/>
      <c r="N29" s="4"/>
      <c r="O29" s="4"/>
      <c r="P29" s="4"/>
      <c r="Q29" s="4"/>
    </row>
    <row r="30" spans="1:17" ht="20.10000000000000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0.100000000000001" customHeight="1">
      <c r="A31" s="4"/>
      <c r="B31" s="9" t="s">
        <v>27</v>
      </c>
      <c r="C31" s="16"/>
      <c r="D31" s="7">
        <f>IF(C31="D",1,0)</f>
        <v>0</v>
      </c>
      <c r="E31" s="4"/>
      <c r="F31" s="4"/>
      <c r="G31" s="4"/>
      <c r="H31" s="4"/>
      <c r="I31" s="4"/>
      <c r="J31" s="9" t="s">
        <v>37</v>
      </c>
      <c r="K31" s="16"/>
      <c r="L31" s="7">
        <f>IF(K31="N",1,0)</f>
        <v>0</v>
      </c>
      <c r="M31" s="4"/>
      <c r="N31" s="4"/>
      <c r="O31" s="4"/>
      <c r="P31" s="4"/>
      <c r="Q31" s="4"/>
    </row>
    <row r="32" spans="1:17" ht="20.100000000000001" customHeight="1">
      <c r="A32" s="4"/>
      <c r="B32" s="9" t="s">
        <v>28</v>
      </c>
      <c r="C32" s="16"/>
      <c r="D32" s="7">
        <f>IF(C32="L",1,0)</f>
        <v>0</v>
      </c>
      <c r="E32" s="4"/>
      <c r="F32" s="4"/>
      <c r="G32" s="4"/>
      <c r="H32" s="4"/>
      <c r="I32" s="4"/>
      <c r="J32" s="9" t="s">
        <v>38</v>
      </c>
      <c r="K32" s="16"/>
      <c r="L32" s="7">
        <f>IF(K32="G",1,0)</f>
        <v>0</v>
      </c>
      <c r="M32" s="4"/>
      <c r="N32" s="4"/>
      <c r="O32" s="4"/>
      <c r="P32" s="4"/>
      <c r="Q32" s="4"/>
    </row>
    <row r="33" spans="1:17" ht="20.100000000000001" customHeight="1">
      <c r="A33" s="4"/>
      <c r="B33" s="9" t="s">
        <v>29</v>
      </c>
      <c r="C33" s="16"/>
      <c r="D33" s="7">
        <f>IF(C33="G",1,0)</f>
        <v>0</v>
      </c>
      <c r="E33" s="4"/>
      <c r="F33" s="4"/>
      <c r="G33" s="4"/>
      <c r="H33" s="4"/>
      <c r="I33" s="4"/>
      <c r="J33" s="9" t="s">
        <v>39</v>
      </c>
      <c r="K33" s="16"/>
      <c r="L33" s="7">
        <f>IF(K33="I",1,0)</f>
        <v>0</v>
      </c>
      <c r="M33" s="4"/>
      <c r="N33" s="4"/>
      <c r="O33" s="4"/>
      <c r="P33" s="4"/>
      <c r="Q33" s="4"/>
    </row>
    <row r="34" spans="1:17" ht="20.100000000000001" customHeight="1">
      <c r="A34" s="4"/>
      <c r="B34" s="9" t="s">
        <v>30</v>
      </c>
      <c r="C34" s="16"/>
      <c r="D34" s="7">
        <f>IF(C34="I",1,0)</f>
        <v>0</v>
      </c>
      <c r="E34" s="4"/>
      <c r="F34" s="4"/>
      <c r="G34" s="4"/>
      <c r="H34" s="4"/>
      <c r="I34" s="4"/>
      <c r="J34" s="9" t="s">
        <v>40</v>
      </c>
      <c r="K34" s="16"/>
      <c r="L34" s="7">
        <f>IF(K34="L",1,0)</f>
        <v>0</v>
      </c>
      <c r="M34" s="4"/>
      <c r="N34" s="4"/>
      <c r="O34" s="4"/>
      <c r="P34" s="4"/>
      <c r="Q34" s="4"/>
    </row>
    <row r="35" spans="1:17" ht="20.100000000000001" customHeight="1">
      <c r="A35" s="4"/>
      <c r="B35" s="9" t="s">
        <v>31</v>
      </c>
      <c r="C35" s="16"/>
      <c r="D35" s="7">
        <f>IF(C35="A",1,0)</f>
        <v>0</v>
      </c>
      <c r="E35" s="4"/>
      <c r="F35" s="4"/>
      <c r="G35" s="4"/>
      <c r="H35" s="4"/>
      <c r="I35" s="4"/>
      <c r="J35" s="9" t="s">
        <v>42</v>
      </c>
      <c r="K35" s="16"/>
      <c r="L35" s="7">
        <f>IF(K35="G",1,0)</f>
        <v>0</v>
      </c>
      <c r="M35" s="4"/>
      <c r="N35" s="4"/>
      <c r="O35" s="4"/>
      <c r="P35" s="4"/>
      <c r="Q35" s="4"/>
    </row>
    <row r="36" spans="1:17" ht="20.100000000000001" customHeight="1">
      <c r="A36" s="4"/>
      <c r="B36" s="9" t="s">
        <v>32</v>
      </c>
      <c r="C36" s="16"/>
      <c r="D36" s="7">
        <f>IF(C36="L",1,0)</f>
        <v>0</v>
      </c>
      <c r="E36" s="4"/>
      <c r="F36" s="4"/>
      <c r="G36" s="4"/>
      <c r="H36" s="4"/>
      <c r="I36" s="4"/>
      <c r="J36" s="9" t="s">
        <v>43</v>
      </c>
      <c r="K36" s="16"/>
      <c r="L36" s="7">
        <f>IF(K36="N",1,0)</f>
        <v>0</v>
      </c>
      <c r="M36" s="4"/>
      <c r="N36" s="4"/>
      <c r="O36" s="4"/>
      <c r="P36" s="4"/>
      <c r="Q36" s="4"/>
    </row>
    <row r="37" spans="1:17" ht="20.100000000000001" customHeight="1">
      <c r="A37" s="4"/>
      <c r="B37" s="9" t="s">
        <v>33</v>
      </c>
      <c r="C37" s="16"/>
      <c r="D37" s="7">
        <f>IF(C37="I",1,0)</f>
        <v>0</v>
      </c>
      <c r="E37" s="4"/>
      <c r="F37" s="4"/>
      <c r="G37" s="4"/>
      <c r="H37" s="4"/>
      <c r="I37" s="4"/>
      <c r="J37" s="9" t="s">
        <v>44</v>
      </c>
      <c r="K37" s="16"/>
      <c r="L37" s="7">
        <f>IF(K37="I",1,0)</f>
        <v>0</v>
      </c>
      <c r="M37" s="4"/>
      <c r="N37" s="4"/>
      <c r="O37" s="4"/>
      <c r="P37" s="4"/>
      <c r="Q37" s="4"/>
    </row>
    <row r="38" spans="1:17" ht="20.100000000000001" customHeight="1">
      <c r="A38" s="4"/>
      <c r="B38" s="9" t="s">
        <v>34</v>
      </c>
      <c r="C38" s="16"/>
      <c r="D38" s="7">
        <f>IF(C38="N",1,0)</f>
        <v>0</v>
      </c>
      <c r="E38" s="4"/>
      <c r="F38" s="4"/>
      <c r="G38" s="4"/>
      <c r="H38" s="4"/>
      <c r="I38" s="4"/>
      <c r="J38" s="9" t="s">
        <v>45</v>
      </c>
      <c r="K38" s="16"/>
      <c r="L38" s="7">
        <f>IF(K38="L",1,0)</f>
        <v>0</v>
      </c>
      <c r="M38" s="4"/>
      <c r="N38" s="4"/>
      <c r="O38" s="4"/>
      <c r="P38" s="4"/>
      <c r="Q38" s="4"/>
    </row>
    <row r="39" spans="1:17" ht="20.100000000000001" customHeight="1">
      <c r="A39" s="4"/>
      <c r="B39" s="9" t="s">
        <v>35</v>
      </c>
      <c r="C39" s="16"/>
      <c r="D39" s="7">
        <f>IF(C39="L",1,0)</f>
        <v>0</v>
      </c>
      <c r="E39" s="4"/>
      <c r="F39" s="4"/>
      <c r="G39" s="4"/>
      <c r="H39" s="4"/>
      <c r="I39" s="4"/>
      <c r="J39" s="9" t="s">
        <v>46</v>
      </c>
      <c r="K39" s="16"/>
      <c r="L39" s="7">
        <f>IF(K39="L",1,0)</f>
        <v>0</v>
      </c>
      <c r="M39" s="4"/>
      <c r="N39" s="4"/>
      <c r="O39" s="4"/>
      <c r="P39" s="4"/>
      <c r="Q39" s="4"/>
    </row>
    <row r="40" spans="1:17" ht="20.100000000000001" customHeight="1">
      <c r="A40" s="4"/>
      <c r="B40" s="9" t="s">
        <v>36</v>
      </c>
      <c r="C40" s="16"/>
      <c r="D40" s="7">
        <f>IF(C40="G",1,0)</f>
        <v>0</v>
      </c>
      <c r="E40" s="4"/>
      <c r="F40" s="4"/>
      <c r="G40" s="4"/>
      <c r="H40" s="4"/>
      <c r="I40" s="4"/>
      <c r="J40" s="9" t="s">
        <v>41</v>
      </c>
      <c r="K40" s="16"/>
      <c r="L40" s="7">
        <f>IF(K40="A",1,0)</f>
        <v>0</v>
      </c>
      <c r="M40" s="4"/>
      <c r="N40" s="4"/>
      <c r="O40" s="4"/>
      <c r="P40" s="4"/>
      <c r="Q40" s="4"/>
    </row>
    <row r="41" spans="1:17" ht="20.100000000000001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0.100000000000001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0.100000000000001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0.100000000000001" customHeight="1" thickTop="1">
      <c r="A44" s="4"/>
      <c r="B44" s="4"/>
      <c r="C44" s="4"/>
      <c r="D44" s="4"/>
      <c r="E44" s="18" t="s">
        <v>47</v>
      </c>
      <c r="F44" s="19"/>
      <c r="G44" s="19"/>
      <c r="H44" s="19"/>
      <c r="I44" s="20"/>
      <c r="J44" s="10">
        <v>44</v>
      </c>
      <c r="K44" s="4"/>
      <c r="L44" s="4"/>
      <c r="M44" s="4"/>
      <c r="N44" s="4"/>
      <c r="O44" s="4"/>
      <c r="P44" s="4"/>
      <c r="Q44" s="4"/>
    </row>
    <row r="45" spans="1:17" ht="20.100000000000001" customHeight="1">
      <c r="A45" s="4"/>
      <c r="B45" s="4"/>
      <c r="C45" s="4"/>
      <c r="D45" s="4"/>
      <c r="E45" s="21" t="s">
        <v>48</v>
      </c>
      <c r="F45" s="22"/>
      <c r="G45" s="22"/>
      <c r="H45" s="22"/>
      <c r="I45" s="23"/>
      <c r="J45" s="11">
        <f>SUM(D8:D15,SUM(L8:L15,SUM(H19:H26,SUM(D31:D40,SUM(L31:L40)))))</f>
        <v>0</v>
      </c>
      <c r="K45" s="4"/>
      <c r="L45" s="4"/>
      <c r="M45" s="4"/>
      <c r="N45" s="4"/>
      <c r="O45" s="4"/>
      <c r="P45" s="4"/>
      <c r="Q45" s="4"/>
    </row>
    <row r="46" spans="1:17" ht="20.100000000000001" customHeight="1">
      <c r="A46" s="4"/>
      <c r="B46" s="4"/>
      <c r="C46" s="4"/>
      <c r="D46" s="4"/>
      <c r="E46" s="21" t="s">
        <v>49</v>
      </c>
      <c r="F46" s="22"/>
      <c r="G46" s="22"/>
      <c r="H46" s="22"/>
      <c r="I46" s="23"/>
      <c r="J46" s="12">
        <f>J45/J44</f>
        <v>0</v>
      </c>
      <c r="K46" s="4"/>
      <c r="L46" s="4"/>
      <c r="M46" s="4"/>
      <c r="N46" s="4"/>
      <c r="O46" s="4"/>
      <c r="P46" s="4"/>
      <c r="Q46" s="4"/>
    </row>
    <row r="47" spans="1:17" ht="20.100000000000001" customHeight="1" thickBot="1">
      <c r="A47" s="4"/>
      <c r="B47" s="4"/>
      <c r="C47" s="4"/>
      <c r="D47" s="4"/>
      <c r="E47" s="24" t="s">
        <v>50</v>
      </c>
      <c r="F47" s="25"/>
      <c r="G47" s="25"/>
      <c r="H47" s="25"/>
      <c r="I47" s="26"/>
      <c r="J47" s="13">
        <f>IF(J45&gt;=40,1,IF(J45&gt;=33,2,IF(J45&gt;=22,3,IF(J45&gt;=14,4,IF(J45&gt;=0,5)))))</f>
        <v>5</v>
      </c>
      <c r="K47" s="4"/>
      <c r="L47" s="4"/>
      <c r="M47" s="4"/>
      <c r="N47" s="4"/>
      <c r="O47" s="4"/>
      <c r="P47" s="4"/>
      <c r="Q47" s="4"/>
    </row>
    <row r="48" spans="1:17" ht="20.100000000000001" customHeigh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0.10000000000000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0.10000000000000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0.10000000000000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0.10000000000000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20.10000000000000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20.100000000000001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20.100000000000001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0.100000000000001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0.10000000000000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0.10000000000000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20.10000000000000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20.10000000000000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20.10000000000000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20.10000000000000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20.10000000000000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20.100000000000001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20.100000000000001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20.10000000000000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</sheetData>
  <sheetProtection password="AF69" sheet="1" objects="1" scenarios="1" selectLockedCells="1"/>
  <mergeCells count="12">
    <mergeCell ref="A1:R1"/>
    <mergeCell ref="E16:I16"/>
    <mergeCell ref="E17:I17"/>
    <mergeCell ref="B28:L28"/>
    <mergeCell ref="B5:F6"/>
    <mergeCell ref="H5:L5"/>
    <mergeCell ref="H6:L6"/>
    <mergeCell ref="B29:L29"/>
    <mergeCell ref="E44:I44"/>
    <mergeCell ref="E45:I45"/>
    <mergeCell ref="E46:I46"/>
    <mergeCell ref="E47:I47"/>
  </mergeCells>
  <pageMargins left="0.86" right="0" top="0.66" bottom="0.47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podstatne_mena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janah</dc:creator>
  <cp:lastModifiedBy>janah</cp:lastModifiedBy>
  <cp:lastPrinted>2009-12-08T20:33:49Z</cp:lastPrinted>
  <dcterms:created xsi:type="dcterms:W3CDTF">2009-12-08T16:32:23Z</dcterms:created>
  <dcterms:modified xsi:type="dcterms:W3CDTF">2019-05-15T17:53:41Z</dcterms:modified>
</cp:coreProperties>
</file>