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E7" i="1"/>
  <c r="Q27" l="1"/>
  <c r="M27"/>
  <c r="I27"/>
  <c r="E27"/>
  <c r="E22"/>
  <c r="Q22"/>
  <c r="M22"/>
  <c r="I22"/>
  <c r="E17"/>
  <c r="Q17"/>
  <c r="M17"/>
  <c r="I17"/>
  <c r="E12"/>
  <c r="Q12"/>
  <c r="M12"/>
  <c r="I12"/>
  <c r="Q7"/>
  <c r="M7"/>
  <c r="I7"/>
  <c r="I35" l="1"/>
  <c r="I37" s="1"/>
  <c r="I36" l="1"/>
</calcChain>
</file>

<file path=xl/sharedStrings.xml><?xml version="1.0" encoding="utf-8"?>
<sst xmlns="http://schemas.openxmlformats.org/spreadsheetml/2006/main" count="5" uniqueCount="5">
  <si>
    <t>Maximálny počet bodov:</t>
  </si>
  <si>
    <t>Dosiahnutý počet bodov:</t>
  </si>
  <si>
    <t>% úspešnosti:</t>
  </si>
  <si>
    <t>Známka:</t>
  </si>
  <si>
    <t>Vypočítaš bez chyby? Za každý správny súčet získaš 1 bod. Na konci si pozri tabuľku hodnotenia.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</si>
</sst>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26"/>
      <color rgb="FFC00000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6"/>
      <color rgb="FFC00000"/>
      <name val="Calibri"/>
      <family val="2"/>
      <charset val="238"/>
      <scheme val="minor"/>
    </font>
    <font>
      <b/>
      <sz val="28"/>
      <color rgb="FF008000"/>
      <name val="Calibri"/>
      <family val="2"/>
      <charset val="238"/>
      <scheme val="minor"/>
    </font>
    <font>
      <b/>
      <sz val="18"/>
      <color rgb="FF7E0003"/>
      <name val="Comic Sans MS"/>
      <family val="4"/>
      <charset val="238"/>
    </font>
    <font>
      <b/>
      <sz val="18"/>
      <color rgb="FFFFFF99"/>
      <name val="Comic Sans MS"/>
      <family val="4"/>
      <charset val="238"/>
    </font>
    <font>
      <sz val="22"/>
      <color rgb="FFC00000"/>
      <name val="Calibri"/>
      <family val="2"/>
      <charset val="238"/>
      <scheme val="minor"/>
    </font>
    <font>
      <sz val="36"/>
      <color rgb="FFC00000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b/>
      <sz val="16"/>
      <color rgb="FFFFFF99"/>
      <name val="Comic Sans MS"/>
      <family val="4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E0003"/>
        <bgColor indexed="64"/>
      </patternFill>
    </fill>
  </fills>
  <borders count="22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/>
      <right/>
      <top/>
      <bottom style="thick">
        <color rgb="FFC00000"/>
      </bottom>
      <diagonal/>
    </border>
    <border>
      <left style="thick">
        <color rgb="FF3E0001"/>
      </left>
      <right/>
      <top style="thick">
        <color rgb="FF3E0001"/>
      </top>
      <bottom style="thin">
        <color theme="5" tint="-0.499984740745262"/>
      </bottom>
      <diagonal/>
    </border>
    <border>
      <left/>
      <right/>
      <top style="thick">
        <color rgb="FF3E0001"/>
      </top>
      <bottom style="thin">
        <color theme="5" tint="-0.499984740745262"/>
      </bottom>
      <diagonal/>
    </border>
    <border>
      <left/>
      <right style="thick">
        <color rgb="FF3E0001"/>
      </right>
      <top style="thick">
        <color rgb="FF3E0001"/>
      </top>
      <bottom style="thin">
        <color theme="5" tint="-0.499984740745262"/>
      </bottom>
      <diagonal/>
    </border>
    <border>
      <left/>
      <right/>
      <top style="thick">
        <color rgb="FF3E0001"/>
      </top>
      <bottom style="medium">
        <color rgb="FFFFFF99"/>
      </bottom>
      <diagonal/>
    </border>
    <border>
      <left/>
      <right style="thick">
        <color rgb="FF3E0001"/>
      </right>
      <top style="thick">
        <color rgb="FF3E0001"/>
      </top>
      <bottom style="medium">
        <color rgb="FFFFFF99"/>
      </bottom>
      <diagonal/>
    </border>
    <border>
      <left style="thick">
        <color rgb="FF3E0001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ck">
        <color rgb="FF3E0001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rgb="FFFFFF99"/>
      </top>
      <bottom style="medium">
        <color rgb="FFFFFF99"/>
      </bottom>
      <diagonal/>
    </border>
    <border>
      <left/>
      <right style="thick">
        <color rgb="FF3E0001"/>
      </right>
      <top style="medium">
        <color rgb="FFFFFF99"/>
      </top>
      <bottom style="medium">
        <color rgb="FFFFFF99"/>
      </bottom>
      <diagonal/>
    </border>
    <border>
      <left style="thick">
        <color rgb="FF3E0001"/>
      </left>
      <right/>
      <top style="thin">
        <color theme="5" tint="-0.499984740745262"/>
      </top>
      <bottom style="thick">
        <color rgb="FF3E0001"/>
      </bottom>
      <diagonal/>
    </border>
    <border>
      <left/>
      <right/>
      <top style="thin">
        <color theme="5" tint="-0.499984740745262"/>
      </top>
      <bottom style="thick">
        <color rgb="FF3E0001"/>
      </bottom>
      <diagonal/>
    </border>
    <border>
      <left/>
      <right style="thick">
        <color rgb="FF3E0001"/>
      </right>
      <top style="thin">
        <color theme="5" tint="-0.499984740745262"/>
      </top>
      <bottom style="thick">
        <color rgb="FF3E0001"/>
      </bottom>
      <diagonal/>
    </border>
    <border>
      <left/>
      <right/>
      <top style="medium">
        <color rgb="FFFFFF99"/>
      </top>
      <bottom style="thick">
        <color rgb="FF3E0001"/>
      </bottom>
      <diagonal/>
    </border>
    <border>
      <left/>
      <right style="thick">
        <color rgb="FF3E0001"/>
      </right>
      <top style="medium">
        <color rgb="FFFFFF99"/>
      </top>
      <bottom style="thick">
        <color rgb="FF3E0001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ck">
        <color rgb="FF3E0001"/>
      </left>
      <right/>
      <top style="medium">
        <color rgb="FFFFFF99"/>
      </top>
      <bottom style="medium">
        <color rgb="FFFFFF99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4" borderId="16" xfId="0" applyFont="1" applyFill="1" applyBorder="1" applyAlignment="1" applyProtection="1">
      <alignment horizontal="center" vertical="center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7" fillId="3" borderId="1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0" fontId="6" fillId="4" borderId="12" xfId="0" applyFont="1" applyFill="1" applyBorder="1" applyAlignment="1" applyProtection="1">
      <alignment horizontal="center" vertical="center"/>
      <protection hidden="1"/>
    </xf>
    <xf numFmtId="10" fontId="10" fillId="4" borderId="21" xfId="0" applyNumberFormat="1" applyFont="1" applyFill="1" applyBorder="1" applyAlignment="1" applyProtection="1">
      <alignment horizontal="center" vertical="center"/>
      <protection hidden="1"/>
    </xf>
    <xf numFmtId="10" fontId="10" fillId="4" borderId="12" xfId="0" applyNumberFormat="1" applyFont="1" applyFill="1" applyBorder="1" applyAlignment="1" applyProtection="1">
      <alignment horizontal="center" vertical="center"/>
      <protection hidden="1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80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275136</xdr:colOff>
      <xdr:row>0</xdr:row>
      <xdr:rowOff>157702</xdr:rowOff>
    </xdr:from>
    <xdr:ext cx="6936386" cy="1125501"/>
    <xdr:sp macro="" textlink="">
      <xdr:nvSpPr>
        <xdr:cNvPr id="2" name="Obdĺžnik 1"/>
        <xdr:cNvSpPr/>
      </xdr:nvSpPr>
      <xdr:spPr>
        <a:xfrm>
          <a:off x="1437186" y="157702"/>
          <a:ext cx="6936386" cy="112550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sk-SK" sz="6600" b="1" cap="none" spc="0">
              <a:ln w="11430"/>
              <a:solidFill>
                <a:srgbClr val="C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PÍSOMNÉ</a:t>
          </a:r>
          <a:r>
            <a:rPr lang="sk-SK" sz="6600" b="1" cap="none" spc="0" baseline="0">
              <a:ln w="11430"/>
              <a:solidFill>
                <a:srgbClr val="C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SČÍTANIE</a:t>
          </a:r>
          <a:endParaRPr lang="sk-SK" sz="6600" b="1" cap="none" spc="0">
            <a:ln w="11430"/>
            <a:solidFill>
              <a:srgbClr val="C0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17</xdr:col>
      <xdr:colOff>114300</xdr:colOff>
      <xdr:row>0</xdr:row>
      <xdr:rowOff>85725</xdr:rowOff>
    </xdr:from>
    <xdr:ext cx="2903744" cy="405432"/>
    <xdr:sp macro="" textlink="">
      <xdr:nvSpPr>
        <xdr:cNvPr id="3" name="BlokTextu 2"/>
        <xdr:cNvSpPr txBox="1"/>
      </xdr:nvSpPr>
      <xdr:spPr>
        <a:xfrm>
          <a:off x="9315450" y="85725"/>
          <a:ext cx="2903744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k-SK" sz="2000">
              <a:solidFill>
                <a:srgbClr val="C00000"/>
              </a:solidFill>
            </a:rPr>
            <a:t>PaedDr. Jana Humeníková</a:t>
          </a:r>
        </a:p>
      </xdr:txBody>
    </xdr:sp>
    <xdr:clientData/>
  </xdr:oneCellAnchor>
  <xdr:twoCellAnchor editAs="oneCell">
    <xdr:from>
      <xdr:col>0</xdr:col>
      <xdr:colOff>0</xdr:colOff>
      <xdr:row>4</xdr:row>
      <xdr:rowOff>129416</xdr:rowOff>
    </xdr:from>
    <xdr:to>
      <xdr:col>2</xdr:col>
      <xdr:colOff>47625</xdr:colOff>
      <xdr:row>6</xdr:row>
      <xdr:rowOff>251114</xdr:rowOff>
    </xdr:to>
    <xdr:pic>
      <xdr:nvPicPr>
        <xdr:cNvPr id="5" name="Obrázok 4" descr="4um1k-coccinelle_feuilles_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2405891"/>
          <a:ext cx="1038225" cy="1074198"/>
        </a:xfrm>
        <a:prstGeom prst="rect">
          <a:avLst/>
        </a:prstGeom>
      </xdr:spPr>
    </xdr:pic>
    <xdr:clientData/>
  </xdr:twoCellAnchor>
  <xdr:twoCellAnchor editAs="oneCell">
    <xdr:from>
      <xdr:col>16</xdr:col>
      <xdr:colOff>249879</xdr:colOff>
      <xdr:row>0</xdr:row>
      <xdr:rowOff>318908</xdr:rowOff>
    </xdr:from>
    <xdr:to>
      <xdr:col>19</xdr:col>
      <xdr:colOff>183003</xdr:colOff>
      <xdr:row>1</xdr:row>
      <xdr:rowOff>143790</xdr:rowOff>
    </xdr:to>
    <xdr:pic>
      <xdr:nvPicPr>
        <xdr:cNvPr id="6" name="Obrázok 5" descr="4451289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9837847">
          <a:off x="8765229" y="318908"/>
          <a:ext cx="1619049" cy="121553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876299</xdr:rowOff>
    </xdr:from>
    <xdr:to>
      <xdr:col>1</xdr:col>
      <xdr:colOff>171450</xdr:colOff>
      <xdr:row>0</xdr:row>
      <xdr:rowOff>981074</xdr:rowOff>
    </xdr:to>
    <xdr:sp macro="" textlink="">
      <xdr:nvSpPr>
        <xdr:cNvPr id="7" name="Zaoblený obdĺžnik 6"/>
        <xdr:cNvSpPr/>
      </xdr:nvSpPr>
      <xdr:spPr>
        <a:xfrm>
          <a:off x="0" y="876299"/>
          <a:ext cx="1133475" cy="104775"/>
        </a:xfrm>
        <a:prstGeom prst="roundRect">
          <a:avLst/>
        </a:prstGeom>
        <a:solidFill>
          <a:schemeClr val="accent2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134761</xdr:colOff>
      <xdr:row>0</xdr:row>
      <xdr:rowOff>1095375</xdr:rowOff>
    </xdr:to>
    <xdr:pic>
      <xdr:nvPicPr>
        <xdr:cNvPr id="8" name="Obrázok 7" descr="4451236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6225" y="0"/>
          <a:ext cx="649111" cy="1095375"/>
        </a:xfrm>
        <a:prstGeom prst="rect">
          <a:avLst/>
        </a:prstGeom>
      </xdr:spPr>
    </xdr:pic>
    <xdr:clientData/>
  </xdr:twoCellAnchor>
  <xdr:twoCellAnchor editAs="oneCell">
    <xdr:from>
      <xdr:col>7</xdr:col>
      <xdr:colOff>68085</xdr:colOff>
      <xdr:row>29</xdr:row>
      <xdr:rowOff>209550</xdr:rowOff>
    </xdr:from>
    <xdr:to>
      <xdr:col>9</xdr:col>
      <xdr:colOff>495299</xdr:colOff>
      <xdr:row>33</xdr:row>
      <xdr:rowOff>317325</xdr:rowOff>
    </xdr:to>
    <xdr:pic>
      <xdr:nvPicPr>
        <xdr:cNvPr id="10" name="Obrázok 9" descr="4451236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flipH="1">
          <a:off x="3916185" y="11296650"/>
          <a:ext cx="1027289" cy="1517475"/>
        </a:xfrm>
        <a:prstGeom prst="rect">
          <a:avLst/>
        </a:prstGeom>
      </xdr:spPr>
    </xdr:pic>
    <xdr:clientData/>
  </xdr:twoCellAnchor>
  <xdr:twoCellAnchor editAs="oneCell">
    <xdr:from>
      <xdr:col>17</xdr:col>
      <xdr:colOff>400051</xdr:colOff>
      <xdr:row>3</xdr:row>
      <xdr:rowOff>104775</xdr:rowOff>
    </xdr:from>
    <xdr:to>
      <xdr:col>22</xdr:col>
      <xdr:colOff>633858</xdr:colOff>
      <xdr:row>25</xdr:row>
      <xdr:rowOff>28575</xdr:rowOff>
    </xdr:to>
    <xdr:pic>
      <xdr:nvPicPr>
        <xdr:cNvPr id="11" name="Obrázok 10" descr="4451286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258301" y="2028825"/>
          <a:ext cx="3662807" cy="92868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9</xdr:row>
      <xdr:rowOff>157991</xdr:rowOff>
    </xdr:from>
    <xdr:to>
      <xdr:col>2</xdr:col>
      <xdr:colOff>76200</xdr:colOff>
      <xdr:row>11</xdr:row>
      <xdr:rowOff>279689</xdr:rowOff>
    </xdr:to>
    <xdr:pic>
      <xdr:nvPicPr>
        <xdr:cNvPr id="12" name="Obrázok 11" descr="4um1k-coccinelle_feuilles_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28575" y="4320416"/>
          <a:ext cx="1038225" cy="107419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14</xdr:row>
      <xdr:rowOff>167516</xdr:rowOff>
    </xdr:from>
    <xdr:to>
      <xdr:col>2</xdr:col>
      <xdr:colOff>66675</xdr:colOff>
      <xdr:row>16</xdr:row>
      <xdr:rowOff>289214</xdr:rowOff>
    </xdr:to>
    <xdr:pic>
      <xdr:nvPicPr>
        <xdr:cNvPr id="13" name="Obrázok 12" descr="4um1k-coccinelle_feuilles_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9050" y="6215891"/>
          <a:ext cx="1038225" cy="10741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100841</xdr:rowOff>
    </xdr:from>
    <xdr:to>
      <xdr:col>2</xdr:col>
      <xdr:colOff>47625</xdr:colOff>
      <xdr:row>21</xdr:row>
      <xdr:rowOff>222539</xdr:rowOff>
    </xdr:to>
    <xdr:pic>
      <xdr:nvPicPr>
        <xdr:cNvPr id="14" name="Obrázok 13" descr="4um1k-coccinelle_feuilles_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8035166"/>
          <a:ext cx="1038225" cy="107419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24</xdr:row>
      <xdr:rowOff>81791</xdr:rowOff>
    </xdr:from>
    <xdr:to>
      <xdr:col>2</xdr:col>
      <xdr:colOff>76200</xdr:colOff>
      <xdr:row>26</xdr:row>
      <xdr:rowOff>203489</xdr:rowOff>
    </xdr:to>
    <xdr:pic>
      <xdr:nvPicPr>
        <xdr:cNvPr id="15" name="Obrázok 14" descr="4um1k-coccinelle_feuilles_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28575" y="9902066"/>
          <a:ext cx="1038225" cy="1074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tabSelected="1" zoomScaleNormal="100" workbookViewId="0">
      <pane ySplit="1" topLeftCell="A2" activePane="bottomLeft" state="frozen"/>
      <selection pane="bottomLeft" activeCell="O12" sqref="O12"/>
    </sheetView>
  </sheetViews>
  <sheetFormatPr defaultColWidth="10.28515625" defaultRowHeight="27.75" customHeight="1"/>
  <cols>
    <col min="1" max="1" width="11.85546875" customWidth="1"/>
    <col min="2" max="2" width="3" customWidth="1"/>
    <col min="3" max="3" width="12.42578125" bestFit="1" customWidth="1"/>
    <col min="4" max="5" width="4.7109375" customWidth="1"/>
    <col min="7" max="7" width="12.42578125" bestFit="1" customWidth="1"/>
    <col min="8" max="8" width="4.5703125" customWidth="1"/>
    <col min="9" max="9" width="4.42578125" customWidth="1"/>
    <col min="10" max="10" width="10.28515625" customWidth="1"/>
    <col min="11" max="11" width="12.42578125" bestFit="1" customWidth="1"/>
    <col min="12" max="12" width="4.7109375" customWidth="1"/>
    <col min="13" max="13" width="4.85546875" customWidth="1"/>
    <col min="15" max="15" width="12.42578125" bestFit="1" customWidth="1"/>
    <col min="16" max="17" width="4.7109375" customWidth="1"/>
  </cols>
  <sheetData>
    <row r="1" spans="1:22" ht="10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4.25" customHeight="1" thickBot="1"/>
    <row r="3" spans="1:22" ht="27.75" customHeight="1" thickTop="1" thickBot="1">
      <c r="A3" s="1"/>
      <c r="B3" s="17" t="s">
        <v>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/>
    </row>
    <row r="4" spans="1:22" ht="27.75" customHeight="1" thickTop="1"/>
    <row r="5" spans="1:22" ht="37.5" customHeight="1">
      <c r="B5" s="3"/>
      <c r="C5" s="7">
        <v>265</v>
      </c>
      <c r="D5" s="2"/>
      <c r="E5" s="2"/>
      <c r="F5" s="2"/>
      <c r="G5" s="7">
        <v>451</v>
      </c>
      <c r="H5" s="2"/>
      <c r="I5" s="2"/>
      <c r="J5" s="2"/>
      <c r="K5" s="7">
        <v>503</v>
      </c>
      <c r="L5" s="2"/>
      <c r="M5" s="2"/>
      <c r="N5" s="2"/>
      <c r="O5" s="7">
        <v>614</v>
      </c>
      <c r="P5" s="3"/>
    </row>
    <row r="6" spans="1:22" ht="37.5" customHeight="1" thickBot="1">
      <c r="B6" s="3"/>
      <c r="C6" s="8">
        <v>324</v>
      </c>
      <c r="D6" s="2"/>
      <c r="E6" s="2"/>
      <c r="F6" s="2"/>
      <c r="G6" s="7">
        <v>527</v>
      </c>
      <c r="H6" s="2"/>
      <c r="I6" s="2"/>
      <c r="J6" s="2"/>
      <c r="K6" s="9">
        <v>386</v>
      </c>
      <c r="L6" s="2"/>
      <c r="M6" s="2"/>
      <c r="N6" s="2"/>
      <c r="O6" s="7">
        <v>262</v>
      </c>
      <c r="P6" s="3"/>
    </row>
    <row r="7" spans="1:22" ht="51" customHeight="1" thickTop="1">
      <c r="C7" s="10"/>
      <c r="E7" s="6">
        <f>IF(C7=589,1,0)</f>
        <v>0</v>
      </c>
      <c r="F7" s="5"/>
      <c r="G7" s="10"/>
      <c r="H7" s="5"/>
      <c r="I7" s="6">
        <f>IF(G7=978,1,0)</f>
        <v>0</v>
      </c>
      <c r="K7" s="10"/>
      <c r="L7" s="5"/>
      <c r="M7" s="6">
        <f>IF(K7=889,1,0)</f>
        <v>0</v>
      </c>
      <c r="O7" s="10"/>
      <c r="Q7" s="6">
        <f>IF(O7=876,1,0)</f>
        <v>0</v>
      </c>
    </row>
    <row r="8" spans="1:22" ht="14.25" customHeight="1">
      <c r="C8" s="5"/>
      <c r="E8" s="5"/>
      <c r="G8" s="5"/>
      <c r="H8" s="5"/>
      <c r="K8" s="5"/>
      <c r="L8" s="5"/>
      <c r="O8" s="5"/>
    </row>
    <row r="10" spans="1:22" ht="37.5" customHeight="1">
      <c r="C10" s="7">
        <v>431</v>
      </c>
      <c r="D10" s="2"/>
      <c r="E10" s="2"/>
      <c r="F10" s="2"/>
      <c r="G10" s="7">
        <v>624</v>
      </c>
      <c r="H10" s="2"/>
      <c r="I10" s="2"/>
      <c r="J10" s="2"/>
      <c r="K10" s="7">
        <v>235</v>
      </c>
      <c r="L10" s="2"/>
      <c r="M10" s="2"/>
      <c r="N10" s="2"/>
      <c r="O10" s="7">
        <v>711</v>
      </c>
    </row>
    <row r="11" spans="1:22" ht="37.5" customHeight="1" thickBot="1">
      <c r="C11" s="8">
        <v>445</v>
      </c>
      <c r="D11" s="2"/>
      <c r="E11" s="2"/>
      <c r="F11" s="2"/>
      <c r="G11" s="7">
        <v>173</v>
      </c>
      <c r="H11" s="2"/>
      <c r="I11" s="2"/>
      <c r="J11" s="2"/>
      <c r="K11" s="7">
        <v>534</v>
      </c>
      <c r="L11" s="2"/>
      <c r="M11" s="2"/>
      <c r="N11" s="2"/>
      <c r="O11" s="7">
        <v>168</v>
      </c>
    </row>
    <row r="12" spans="1:22" ht="51" customHeight="1" thickTop="1">
      <c r="C12" s="10"/>
      <c r="E12" s="6">
        <f>IF(C12=876,1,0)</f>
        <v>0</v>
      </c>
      <c r="G12" s="10"/>
      <c r="I12" s="6">
        <f>IF(G12=797,1,0)</f>
        <v>0</v>
      </c>
      <c r="K12" s="10"/>
      <c r="M12" s="6">
        <f>IF(K12=769,1,0)</f>
        <v>0</v>
      </c>
      <c r="O12" s="10"/>
      <c r="Q12" s="6">
        <f>IF(O12=879,1,0)</f>
        <v>0</v>
      </c>
    </row>
    <row r="13" spans="1:22" ht="14.25" customHeight="1"/>
    <row r="15" spans="1:22" ht="37.5" customHeight="1">
      <c r="C15" s="7">
        <v>265</v>
      </c>
      <c r="D15" s="2"/>
      <c r="E15" s="2"/>
      <c r="F15" s="2"/>
      <c r="G15" s="7">
        <v>555</v>
      </c>
      <c r="H15" s="2"/>
      <c r="I15" s="2"/>
      <c r="J15" s="2"/>
      <c r="K15" s="7">
        <v>167</v>
      </c>
      <c r="L15" s="2"/>
      <c r="M15" s="2"/>
      <c r="N15" s="2"/>
      <c r="O15" s="7">
        <v>314</v>
      </c>
    </row>
    <row r="16" spans="1:22" ht="37.5" customHeight="1" thickBot="1">
      <c r="C16" s="8">
        <v>306</v>
      </c>
      <c r="D16" s="2"/>
      <c r="E16" s="2"/>
      <c r="F16" s="2"/>
      <c r="G16" s="7">
        <v>325</v>
      </c>
      <c r="H16" s="2"/>
      <c r="I16" s="2"/>
      <c r="J16" s="2"/>
      <c r="K16" s="7">
        <v>417</v>
      </c>
      <c r="L16" s="2"/>
      <c r="M16" s="2"/>
      <c r="N16" s="2"/>
      <c r="O16" s="7">
        <v>126</v>
      </c>
    </row>
    <row r="17" spans="3:17" ht="51" customHeight="1" thickTop="1">
      <c r="C17" s="10"/>
      <c r="E17" s="6">
        <f>IF(C17=571,1,0)</f>
        <v>0</v>
      </c>
      <c r="G17" s="10"/>
      <c r="I17" s="6">
        <f>IF(G17=880,1,0)</f>
        <v>0</v>
      </c>
      <c r="K17" s="10"/>
      <c r="M17" s="6">
        <f>IF(K17=584,1,0)</f>
        <v>0</v>
      </c>
      <c r="O17" s="10"/>
      <c r="Q17" s="6">
        <f>IF(O17=440,1,0)</f>
        <v>0</v>
      </c>
    </row>
    <row r="18" spans="3:17" ht="14.25" customHeight="1"/>
    <row r="20" spans="3:17" ht="37.5" customHeight="1">
      <c r="C20" s="7">
        <v>462</v>
      </c>
      <c r="D20" s="4"/>
      <c r="E20" s="4"/>
      <c r="F20" s="4"/>
      <c r="G20" s="7">
        <v>531</v>
      </c>
      <c r="H20" s="2"/>
      <c r="I20" s="2"/>
      <c r="J20" s="2"/>
      <c r="K20" s="7">
        <v>262</v>
      </c>
      <c r="L20" s="2"/>
      <c r="M20" s="2"/>
      <c r="N20" s="2"/>
      <c r="O20" s="7">
        <v>793</v>
      </c>
    </row>
    <row r="21" spans="3:17" ht="37.5" customHeight="1" thickBot="1">
      <c r="C21" s="8">
        <v>186</v>
      </c>
      <c r="D21" s="4"/>
      <c r="E21" s="4"/>
      <c r="F21" s="4"/>
      <c r="G21" s="7">
        <v>285</v>
      </c>
      <c r="H21" s="2"/>
      <c r="I21" s="2"/>
      <c r="J21" s="2"/>
      <c r="K21" s="9">
        <v>367</v>
      </c>
      <c r="L21" s="2"/>
      <c r="M21" s="2"/>
      <c r="N21" s="2"/>
      <c r="O21" s="7">
        <v>183</v>
      </c>
    </row>
    <row r="22" spans="3:17" ht="51" customHeight="1" thickTop="1">
      <c r="C22" s="10"/>
      <c r="E22" s="6">
        <f>IF(C22=648,1,0)</f>
        <v>0</v>
      </c>
      <c r="G22" s="10"/>
      <c r="I22" s="6">
        <f>IF(G22=816,1,0)</f>
        <v>0</v>
      </c>
      <c r="K22" s="10"/>
      <c r="M22" s="6">
        <f>IF(K22=629,1,0)</f>
        <v>0</v>
      </c>
      <c r="O22" s="10"/>
      <c r="Q22" s="6">
        <f>IF(O22=976,1,0)</f>
        <v>0</v>
      </c>
    </row>
    <row r="23" spans="3:17" ht="14.25" customHeight="1"/>
    <row r="25" spans="3:17" ht="37.5" customHeight="1">
      <c r="C25" s="7">
        <v>266</v>
      </c>
      <c r="D25" s="4"/>
      <c r="E25" s="4"/>
      <c r="F25" s="4"/>
      <c r="G25" s="7">
        <v>489</v>
      </c>
      <c r="H25" s="4"/>
      <c r="I25" s="4"/>
      <c r="J25" s="4"/>
      <c r="K25" s="7">
        <v>547</v>
      </c>
      <c r="L25" s="4"/>
      <c r="M25" s="4"/>
      <c r="N25" s="4"/>
      <c r="O25" s="7">
        <v>294</v>
      </c>
    </row>
    <row r="26" spans="3:17" ht="37.5" customHeight="1" thickBot="1">
      <c r="C26" s="8">
        <v>266</v>
      </c>
      <c r="D26" s="4"/>
      <c r="E26" s="4"/>
      <c r="F26" s="4"/>
      <c r="G26" s="7">
        <v>287</v>
      </c>
      <c r="H26" s="4"/>
      <c r="I26" s="4"/>
      <c r="J26" s="4"/>
      <c r="K26" s="7">
        <v>186</v>
      </c>
      <c r="L26" s="4"/>
      <c r="M26" s="4"/>
      <c r="N26" s="4"/>
      <c r="O26" s="7">
        <v>659</v>
      </c>
    </row>
    <row r="27" spans="3:17" ht="51" customHeight="1" thickTop="1">
      <c r="C27" s="10"/>
      <c r="E27" s="6">
        <f>IF(C27=532,1,0)</f>
        <v>0</v>
      </c>
      <c r="G27" s="10"/>
      <c r="I27" s="6">
        <f>IF(G27=776,1,0)</f>
        <v>0</v>
      </c>
      <c r="K27" s="10"/>
      <c r="M27" s="6">
        <f>IF(K27=733,1,0)</f>
        <v>0</v>
      </c>
      <c r="O27" s="10"/>
      <c r="Q27" s="6">
        <f>IF(O27=953,1,0)</f>
        <v>0</v>
      </c>
    </row>
    <row r="33" spans="3:10" ht="27.75" customHeight="1" thickBot="1"/>
    <row r="34" spans="3:10" ht="27.75" customHeight="1" thickTop="1" thickBot="1">
      <c r="C34" s="20" t="s">
        <v>0</v>
      </c>
      <c r="D34" s="21"/>
      <c r="E34" s="21"/>
      <c r="F34" s="21"/>
      <c r="G34" s="21"/>
      <c r="H34" s="22"/>
      <c r="I34" s="23">
        <v>20</v>
      </c>
      <c r="J34" s="24"/>
    </row>
    <row r="35" spans="3:10" ht="27.75" customHeight="1" thickBot="1">
      <c r="C35" s="25" t="s">
        <v>1</v>
      </c>
      <c r="D35" s="26"/>
      <c r="E35" s="26"/>
      <c r="F35" s="26"/>
      <c r="G35" s="26"/>
      <c r="H35" s="27"/>
      <c r="I35" s="28">
        <f>SUM(E7:E27,I7:I27,M7:M27,Q7:Q27)</f>
        <v>0</v>
      </c>
      <c r="J35" s="29"/>
    </row>
    <row r="36" spans="3:10" ht="27.75" customHeight="1" thickBot="1">
      <c r="C36" s="25" t="s">
        <v>2</v>
      </c>
      <c r="D36" s="26"/>
      <c r="E36" s="26"/>
      <c r="F36" s="26"/>
      <c r="G36" s="26"/>
      <c r="H36" s="27"/>
      <c r="I36" s="30">
        <f>I35/I34</f>
        <v>0</v>
      </c>
      <c r="J36" s="31"/>
    </row>
    <row r="37" spans="3:10" ht="27.75" customHeight="1" thickBot="1">
      <c r="C37" s="12" t="s">
        <v>3</v>
      </c>
      <c r="D37" s="13"/>
      <c r="E37" s="13"/>
      <c r="F37" s="13"/>
      <c r="G37" s="13"/>
      <c r="H37" s="14"/>
      <c r="I37" s="15">
        <f>IF(I35&gt;=18,1,IF(I35&gt;=15,2,IF(I35&gt;=10,3,IF(I35&gt;=6,4,IF(I35&gt;=0,5)))))</f>
        <v>5</v>
      </c>
      <c r="J37" s="16"/>
    </row>
    <row r="38" spans="3:10" ht="27.75" customHeight="1" thickTop="1"/>
  </sheetData>
  <sheetProtection password="AF69" sheet="1" objects="1" scenarios="1" selectLockedCells="1"/>
  <mergeCells count="10">
    <mergeCell ref="A1:V1"/>
    <mergeCell ref="C37:H37"/>
    <mergeCell ref="I37:J37"/>
    <mergeCell ref="B3:V3"/>
    <mergeCell ref="C34:H34"/>
    <mergeCell ref="I34:J34"/>
    <mergeCell ref="C35:H35"/>
    <mergeCell ref="I35:J35"/>
    <mergeCell ref="C36:H36"/>
    <mergeCell ref="I36:J36"/>
  </mergeCells>
  <pageMargins left="0.7" right="0.7" top="0.75" bottom="0.75" header="0.3" footer="0.3"/>
  <pageSetup paperSize="9" orientation="portrait" horizontalDpi="300" verticalDpi="300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janah</dc:creator>
  <cp:lastModifiedBy>janah</cp:lastModifiedBy>
  <dcterms:created xsi:type="dcterms:W3CDTF">2020-04-01T19:47:52Z</dcterms:created>
  <dcterms:modified xsi:type="dcterms:W3CDTF">2020-04-03T15:50:25Z</dcterms:modified>
</cp:coreProperties>
</file>